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<sst xmlns="http://schemas.openxmlformats.org/spreadsheetml/2006/main" count="104" uniqueCount="63">
  <si>
    <t>№ п/п</t>
  </si>
  <si>
    <t xml:space="preserve">Наименование материальных ценностей с указанием марки, сортамента, типоразмера, сортности, класса </t>
  </si>
  <si>
    <t>Нормативно-техническая документация (ГОСТ,ОСТ,ТУ)</t>
  </si>
  <si>
    <t>Ед. изм.</t>
  </si>
  <si>
    <t>Кол-во ТМЦ</t>
  </si>
  <si>
    <t>Цена за ед. изм. с НДС (руб.)</t>
  </si>
  <si>
    <t>Балансовая стоимость ТМЦ с НДС (руб.)</t>
  </si>
  <si>
    <t>Прокат сортовой инструментальный</t>
  </si>
  <si>
    <t>5950-2000</t>
  </si>
  <si>
    <t>т</t>
  </si>
  <si>
    <t>1435-99</t>
  </si>
  <si>
    <t>Круг  ХВГ  ф 30</t>
  </si>
  <si>
    <t>Круг  У8А  ф 8</t>
  </si>
  <si>
    <t>Круг У8А  ф 10</t>
  </si>
  <si>
    <t>Круг  У8А  ф 12</t>
  </si>
  <si>
    <t>Круг  У8А  ф 15</t>
  </si>
  <si>
    <t>Круг  У8А  ф 16</t>
  </si>
  <si>
    <t>Круг  У8А  ф 25</t>
  </si>
  <si>
    <t>Круг  У8А  ф 30</t>
  </si>
  <si>
    <t>Круг  У8А  ф 35</t>
  </si>
  <si>
    <t>Круг  У8А  ф 45</t>
  </si>
  <si>
    <t>Круг  У8А  ф 50</t>
  </si>
  <si>
    <t>Круг  У8А  ф 90</t>
  </si>
  <si>
    <t>Круг  У10А  ф 8</t>
  </si>
  <si>
    <t>Круг  У10А  ф 14</t>
  </si>
  <si>
    <t>Круг  У10А  ф 20</t>
  </si>
  <si>
    <t>Полоса  У8А  8х420</t>
  </si>
  <si>
    <t>ТУ14-1-1578-75</t>
  </si>
  <si>
    <t>Полоса  У8А  20х420</t>
  </si>
  <si>
    <t>Прокат листовой конструкционный х/к</t>
  </si>
  <si>
    <t>Лист  08КП  1,4х1420х2850</t>
  </si>
  <si>
    <t>16523-97</t>
  </si>
  <si>
    <t>Лист  08КП  1,6х1000х2000</t>
  </si>
  <si>
    <t>Прокат серебрянка (без быстрорежущего и нержавеющего)</t>
  </si>
  <si>
    <t>Круг  У8А  ф 6</t>
  </si>
  <si>
    <t>14955-77</t>
  </si>
  <si>
    <t>Лента стальная х/к общего назначения (особо мягкая)</t>
  </si>
  <si>
    <t>08Ю  0,2х36</t>
  </si>
  <si>
    <t>503-81</t>
  </si>
  <si>
    <t>Смеси и сплавы твердые спеченные</t>
  </si>
  <si>
    <t>Пластины  ВК-8  0223А</t>
  </si>
  <si>
    <t>2209-90</t>
  </si>
  <si>
    <t>кг</t>
  </si>
  <si>
    <t>Инструмент режущий</t>
  </si>
  <si>
    <t>Фрезы концевые  Т5К10  ф 25</t>
  </si>
  <si>
    <t>шт</t>
  </si>
  <si>
    <t>8720-69</t>
  </si>
  <si>
    <t>Шкурка шлифовальная, тканевая зер. 16</t>
  </si>
  <si>
    <t>40х50сi  40х60сi</t>
  </si>
  <si>
    <t>5009-82</t>
  </si>
  <si>
    <r>
      <t>м</t>
    </r>
    <r>
      <rPr>
        <sz val="9"/>
        <color indexed="8"/>
        <rFont val="Calibri"/>
        <family val="2"/>
      </rPr>
      <t>²</t>
    </r>
  </si>
  <si>
    <t>Селитовые нагреватели</t>
  </si>
  <si>
    <t>КЭНА-950  18х250х350</t>
  </si>
  <si>
    <t>16139-76</t>
  </si>
  <si>
    <t>КЭНА-1000  18х300х350</t>
  </si>
  <si>
    <t>Пакеты индивидуальные противохимические</t>
  </si>
  <si>
    <t>ИПП-8А</t>
  </si>
  <si>
    <t>ТУ2-6-01-762-73</t>
  </si>
  <si>
    <t>Итого:</t>
  </si>
  <si>
    <t>Склад г. Нижний Новгород, Нижегородская обл.</t>
  </si>
  <si>
    <t>Пластины  Т30К-4  02227А</t>
  </si>
  <si>
    <t>Длина нагревателя - 1000 мм,диаметр рабочей части 18 мм ,длина рабочей части- 300 мм,длина выводной части - 350 мм,диаметр выводной части 30 мм ,сопротивление 1,0-3,0 Ом</t>
  </si>
  <si>
    <t>Длина нагревателя - 950 мм,диаметр рабочей части 18 мм ,длина рабочей части- 250 мм,длина выводной части - 350 мм,диаметр выводной части 30 мм ,сопротивление 1,0-3,0 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</si>
</sst>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"/>
    <numFmt numFmtId="166" formatCode="#,##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4" fontId="3" fillId="0" borderId="10" xfId="54" applyNumberFormat="1" applyFont="1" applyBorder="1" applyAlignment="1">
      <alignment horizontal="center" vertical="center" wrapText="1"/>
      <protection/>
    </xf>
    <xf numFmtId="4" fontId="3" fillId="0" borderId="10" xfId="79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66" fontId="3" fillId="0" borderId="10" xfId="52" applyNumberFormat="1" applyFont="1" applyBorder="1" applyAlignment="1">
      <alignment horizontal="center" vertical="center" wrapText="1"/>
      <protection/>
    </xf>
    <xf numFmtId="166" fontId="40" fillId="0" borderId="0" xfId="0" applyNumberFormat="1" applyFont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 wrapText="1"/>
    </xf>
    <xf numFmtId="3" fontId="41" fillId="33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65" fontId="41" fillId="33" borderId="10" xfId="0" applyNumberFormat="1" applyFont="1" applyFill="1" applyBorder="1" applyAlignment="1">
      <alignment horizontal="center" vertical="center" wrapText="1"/>
    </xf>
    <xf numFmtId="165" fontId="40" fillId="0" borderId="10" xfId="0" applyNumberFormat="1" applyFont="1" applyBorder="1" applyAlignment="1">
      <alignment horizontal="center" vertical="center" wrapText="1"/>
    </xf>
    <xf numFmtId="0" fontId="42" fillId="34" borderId="0" xfId="0" applyFont="1" applyFill="1" applyAlignment="1">
      <alignment horizontal="center" vertical="center" wrapText="1"/>
    </xf>
    <xf numFmtId="166" fontId="42" fillId="34" borderId="0" xfId="0" applyNumberFormat="1" applyFont="1" applyFill="1" applyAlignment="1">
      <alignment horizontal="center" vertical="center" wrapText="1"/>
    </xf>
    <xf numFmtId="4" fontId="42" fillId="34" borderId="0" xfId="0" applyNumberFormat="1" applyFont="1" applyFill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right" vertical="center" wrapText="1"/>
    </xf>
    <xf numFmtId="166" fontId="41" fillId="35" borderId="10" xfId="0" applyNumberFormat="1" applyFont="1" applyFill="1" applyBorder="1" applyAlignment="1">
      <alignment horizontal="center" vertical="center" wrapText="1"/>
    </xf>
    <xf numFmtId="4" fontId="41" fillId="35" borderId="10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 2" xfId="56"/>
    <cellStyle name="Обычный 3 3" xfId="57"/>
    <cellStyle name="Обычный 3 4" xfId="58"/>
    <cellStyle name="Обычный 3 5" xfId="59"/>
    <cellStyle name="Обычный 3 6" xfId="60"/>
    <cellStyle name="Обычный 4 2" xfId="61"/>
    <cellStyle name="Обычный 4 3" xfId="62"/>
    <cellStyle name="Обычный 4 4" xfId="63"/>
    <cellStyle name="Обычный 4 5" xfId="64"/>
    <cellStyle name="Обычный 5 2" xfId="65"/>
    <cellStyle name="Обычный 5 3" xfId="66"/>
    <cellStyle name="Обычный 5 4" xfId="67"/>
    <cellStyle name="Обычный 6 2" xfId="68"/>
    <cellStyle name="Обычный 6 3" xfId="69"/>
    <cellStyle name="Обычный 7 2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38</xdr:row>
      <xdr:rowOff>0</xdr:rowOff>
    </xdr:from>
    <xdr:to>
      <xdr:col>8</xdr:col>
      <xdr:colOff>9525</xdr:colOff>
      <xdr:row>38</xdr:row>
      <xdr:rowOff>152400</xdr:rowOff>
    </xdr:to>
    <xdr:pic>
      <xdr:nvPicPr>
        <xdr:cNvPr id="1" name="Рисунок 2" descr="Селитовый нагреватель КЭНА 10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0867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9525</xdr:colOff>
      <xdr:row>37</xdr:row>
      <xdr:rowOff>152400</xdr:rowOff>
    </xdr:to>
    <xdr:pic>
      <xdr:nvPicPr>
        <xdr:cNvPr id="2" name="Рисунок 3" descr="Селитовый нагреватель КЭНА 10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78962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5.421875" style="4" customWidth="1"/>
    <col min="2" max="2" width="44.00390625" style="4" customWidth="1"/>
    <col min="3" max="3" width="13.57421875" style="4" customWidth="1"/>
    <col min="4" max="4" width="7.00390625" style="4" customWidth="1"/>
    <col min="5" max="5" width="7.7109375" style="10" customWidth="1"/>
    <col min="6" max="6" width="9.7109375" style="13" customWidth="1"/>
    <col min="7" max="7" width="14.8515625" style="13" customWidth="1"/>
    <col min="8" max="8" width="9.140625" style="0" customWidth="1"/>
  </cols>
  <sheetData>
    <row r="2" spans="1:7" ht="18.75">
      <c r="A2" s="18" t="s">
        <v>59</v>
      </c>
      <c r="B2" s="18"/>
      <c r="C2" s="18"/>
      <c r="D2" s="18"/>
      <c r="E2" s="19"/>
      <c r="F2" s="20"/>
      <c r="G2" s="20"/>
    </row>
    <row r="4" spans="1:7" ht="60">
      <c r="A4" s="1" t="s">
        <v>0</v>
      </c>
      <c r="B4" s="1" t="s">
        <v>1</v>
      </c>
      <c r="C4" s="1" t="s">
        <v>2</v>
      </c>
      <c r="D4" s="1" t="s">
        <v>3</v>
      </c>
      <c r="E4" s="9" t="s">
        <v>4</v>
      </c>
      <c r="F4" s="2" t="s">
        <v>5</v>
      </c>
      <c r="G4" s="3" t="s">
        <v>6</v>
      </c>
    </row>
    <row r="5" spans="1:7" s="7" customFormat="1" ht="15">
      <c r="A5" s="8"/>
      <c r="B5" s="8" t="s">
        <v>7</v>
      </c>
      <c r="C5" s="8"/>
      <c r="D5" s="8"/>
      <c r="E5" s="16">
        <f>SUM(E6:E22)</f>
        <v>0.9000000000000001</v>
      </c>
      <c r="F5" s="11"/>
      <c r="G5" s="11">
        <f>SUM(G6:G22)</f>
        <v>17450</v>
      </c>
    </row>
    <row r="6" spans="1:7" ht="15">
      <c r="A6" s="5">
        <v>1</v>
      </c>
      <c r="B6" s="6" t="s">
        <v>11</v>
      </c>
      <c r="C6" s="5" t="s">
        <v>8</v>
      </c>
      <c r="D6" s="5" t="s">
        <v>9</v>
      </c>
      <c r="E6" s="17">
        <v>0.075</v>
      </c>
      <c r="F6" s="12">
        <v>33000</v>
      </c>
      <c r="G6" s="12">
        <f>E6*F6</f>
        <v>2475</v>
      </c>
    </row>
    <row r="7" spans="1:7" ht="15">
      <c r="A7" s="5">
        <v>2</v>
      </c>
      <c r="B7" s="6" t="s">
        <v>12</v>
      </c>
      <c r="C7" s="5" t="s">
        <v>10</v>
      </c>
      <c r="D7" s="5" t="s">
        <v>9</v>
      </c>
      <c r="E7" s="17">
        <v>0.05</v>
      </c>
      <c r="F7" s="12">
        <v>19000</v>
      </c>
      <c r="G7" s="12">
        <f aca="true" t="shared" si="0" ref="G7:G41">E7*F7</f>
        <v>950</v>
      </c>
    </row>
    <row r="8" spans="1:7" ht="15">
      <c r="A8" s="5">
        <v>3</v>
      </c>
      <c r="B8" s="6" t="s">
        <v>13</v>
      </c>
      <c r="C8" s="5" t="s">
        <v>10</v>
      </c>
      <c r="D8" s="5" t="s">
        <v>9</v>
      </c>
      <c r="E8" s="17">
        <v>0.025</v>
      </c>
      <c r="F8" s="12">
        <v>19000</v>
      </c>
      <c r="G8" s="12">
        <f t="shared" si="0"/>
        <v>475</v>
      </c>
    </row>
    <row r="9" spans="1:7" ht="15">
      <c r="A9" s="5">
        <v>4</v>
      </c>
      <c r="B9" s="6" t="s">
        <v>14</v>
      </c>
      <c r="C9" s="5" t="s">
        <v>10</v>
      </c>
      <c r="D9" s="5" t="s">
        <v>9</v>
      </c>
      <c r="E9" s="17">
        <v>0.009</v>
      </c>
      <c r="F9" s="12">
        <v>19000</v>
      </c>
      <c r="G9" s="12">
        <f t="shared" si="0"/>
        <v>171</v>
      </c>
    </row>
    <row r="10" spans="1:7" ht="15">
      <c r="A10" s="5">
        <v>5</v>
      </c>
      <c r="B10" s="6" t="s">
        <v>15</v>
      </c>
      <c r="C10" s="5" t="s">
        <v>10</v>
      </c>
      <c r="D10" s="5" t="s">
        <v>9</v>
      </c>
      <c r="E10" s="17">
        <v>0.0135</v>
      </c>
      <c r="F10" s="12">
        <v>19000</v>
      </c>
      <c r="G10" s="12">
        <f t="shared" si="0"/>
        <v>256.5</v>
      </c>
    </row>
    <row r="11" spans="1:7" ht="15">
      <c r="A11" s="5">
        <v>6</v>
      </c>
      <c r="B11" s="6" t="s">
        <v>16</v>
      </c>
      <c r="C11" s="5" t="s">
        <v>10</v>
      </c>
      <c r="D11" s="5" t="s">
        <v>9</v>
      </c>
      <c r="E11" s="17">
        <v>0.101</v>
      </c>
      <c r="F11" s="12">
        <v>19000</v>
      </c>
      <c r="G11" s="12">
        <f t="shared" si="0"/>
        <v>1919.0000000000002</v>
      </c>
    </row>
    <row r="12" spans="1:7" ht="15">
      <c r="A12" s="5">
        <v>7</v>
      </c>
      <c r="B12" s="6" t="s">
        <v>17</v>
      </c>
      <c r="C12" s="5" t="s">
        <v>10</v>
      </c>
      <c r="D12" s="5" t="s">
        <v>9</v>
      </c>
      <c r="E12" s="17">
        <v>0.013</v>
      </c>
      <c r="F12" s="12">
        <v>19000</v>
      </c>
      <c r="G12" s="12">
        <f t="shared" si="0"/>
        <v>247</v>
      </c>
    </row>
    <row r="13" spans="1:7" ht="15">
      <c r="A13" s="5">
        <v>8</v>
      </c>
      <c r="B13" s="6" t="s">
        <v>18</v>
      </c>
      <c r="C13" s="5" t="s">
        <v>10</v>
      </c>
      <c r="D13" s="5" t="s">
        <v>9</v>
      </c>
      <c r="E13" s="17">
        <v>0.017</v>
      </c>
      <c r="F13" s="12">
        <v>19000</v>
      </c>
      <c r="G13" s="12">
        <f t="shared" si="0"/>
        <v>323</v>
      </c>
    </row>
    <row r="14" spans="1:7" ht="15">
      <c r="A14" s="5">
        <v>9</v>
      </c>
      <c r="B14" s="6" t="s">
        <v>19</v>
      </c>
      <c r="C14" s="5" t="s">
        <v>10</v>
      </c>
      <c r="D14" s="5" t="s">
        <v>9</v>
      </c>
      <c r="E14" s="17">
        <v>0.023</v>
      </c>
      <c r="F14" s="12">
        <v>19000</v>
      </c>
      <c r="G14" s="12">
        <f t="shared" si="0"/>
        <v>437</v>
      </c>
    </row>
    <row r="15" spans="1:7" ht="15">
      <c r="A15" s="5">
        <v>10</v>
      </c>
      <c r="B15" s="6" t="s">
        <v>20</v>
      </c>
      <c r="C15" s="5" t="s">
        <v>10</v>
      </c>
      <c r="D15" s="5" t="s">
        <v>9</v>
      </c>
      <c r="E15" s="17">
        <v>0.0345</v>
      </c>
      <c r="F15" s="12">
        <v>19000</v>
      </c>
      <c r="G15" s="12">
        <f t="shared" si="0"/>
        <v>655.5</v>
      </c>
    </row>
    <row r="16" spans="1:7" ht="15">
      <c r="A16" s="5">
        <v>11</v>
      </c>
      <c r="B16" s="6" t="s">
        <v>21</v>
      </c>
      <c r="C16" s="5" t="s">
        <v>10</v>
      </c>
      <c r="D16" s="5" t="s">
        <v>9</v>
      </c>
      <c r="E16" s="17">
        <v>0.092</v>
      </c>
      <c r="F16" s="12">
        <v>19000</v>
      </c>
      <c r="G16" s="12">
        <f t="shared" si="0"/>
        <v>1748</v>
      </c>
    </row>
    <row r="17" spans="1:7" ht="15">
      <c r="A17" s="5">
        <v>12</v>
      </c>
      <c r="B17" s="6" t="s">
        <v>22</v>
      </c>
      <c r="C17" s="5" t="s">
        <v>10</v>
      </c>
      <c r="D17" s="5" t="s">
        <v>9</v>
      </c>
      <c r="E17" s="17">
        <v>0.117</v>
      </c>
      <c r="F17" s="12">
        <v>19000</v>
      </c>
      <c r="G17" s="12">
        <f t="shared" si="0"/>
        <v>2223</v>
      </c>
    </row>
    <row r="18" spans="1:7" ht="15">
      <c r="A18" s="5">
        <v>13</v>
      </c>
      <c r="B18" s="6" t="s">
        <v>23</v>
      </c>
      <c r="C18" s="5" t="s">
        <v>10</v>
      </c>
      <c r="D18" s="5" t="s">
        <v>9</v>
      </c>
      <c r="E18" s="17">
        <v>0.024</v>
      </c>
      <c r="F18" s="12">
        <v>19000</v>
      </c>
      <c r="G18" s="12">
        <f t="shared" si="0"/>
        <v>456</v>
      </c>
    </row>
    <row r="19" spans="1:7" ht="15">
      <c r="A19" s="5">
        <v>14</v>
      </c>
      <c r="B19" s="6" t="s">
        <v>24</v>
      </c>
      <c r="C19" s="5" t="s">
        <v>10</v>
      </c>
      <c r="D19" s="5" t="s">
        <v>9</v>
      </c>
      <c r="E19" s="17">
        <v>0.031</v>
      </c>
      <c r="F19" s="12">
        <v>19000</v>
      </c>
      <c r="G19" s="12">
        <f t="shared" si="0"/>
        <v>589</v>
      </c>
    </row>
    <row r="20" spans="1:7" ht="15">
      <c r="A20" s="5">
        <v>15</v>
      </c>
      <c r="B20" s="6" t="s">
        <v>25</v>
      </c>
      <c r="C20" s="5" t="s">
        <v>10</v>
      </c>
      <c r="D20" s="5" t="s">
        <v>9</v>
      </c>
      <c r="E20" s="17">
        <v>0.1</v>
      </c>
      <c r="F20" s="12">
        <v>19000</v>
      </c>
      <c r="G20" s="12">
        <f t="shared" si="0"/>
        <v>1900</v>
      </c>
    </row>
    <row r="21" spans="1:7" ht="15">
      <c r="A21" s="5">
        <v>16</v>
      </c>
      <c r="B21" s="6" t="s">
        <v>26</v>
      </c>
      <c r="C21" s="5" t="s">
        <v>27</v>
      </c>
      <c r="D21" s="5" t="s">
        <v>9</v>
      </c>
      <c r="E21" s="17">
        <v>0.048</v>
      </c>
      <c r="F21" s="12">
        <v>15000</v>
      </c>
      <c r="G21" s="12">
        <f t="shared" si="0"/>
        <v>720</v>
      </c>
    </row>
    <row r="22" spans="1:7" ht="15">
      <c r="A22" s="5">
        <v>17</v>
      </c>
      <c r="B22" s="6" t="s">
        <v>28</v>
      </c>
      <c r="C22" s="5" t="s">
        <v>27</v>
      </c>
      <c r="D22" s="5" t="s">
        <v>9</v>
      </c>
      <c r="E22" s="17">
        <v>0.127</v>
      </c>
      <c r="F22" s="12">
        <v>15000</v>
      </c>
      <c r="G22" s="12">
        <f t="shared" si="0"/>
        <v>1905</v>
      </c>
    </row>
    <row r="23" spans="1:7" s="7" customFormat="1" ht="15">
      <c r="A23" s="8"/>
      <c r="B23" s="8" t="s">
        <v>29</v>
      </c>
      <c r="C23" s="8"/>
      <c r="D23" s="8"/>
      <c r="E23" s="16">
        <f>SUM(E24:E25)</f>
        <v>1.6099999999999999</v>
      </c>
      <c r="F23" s="11"/>
      <c r="G23" s="11">
        <f>SUM(G24:G25)</f>
        <v>27370</v>
      </c>
    </row>
    <row r="24" spans="1:7" ht="15">
      <c r="A24" s="5">
        <v>18</v>
      </c>
      <c r="B24" s="6" t="s">
        <v>30</v>
      </c>
      <c r="C24" s="5" t="s">
        <v>31</v>
      </c>
      <c r="D24" s="5" t="s">
        <v>9</v>
      </c>
      <c r="E24" s="17">
        <v>0.36</v>
      </c>
      <c r="F24" s="12">
        <v>17000</v>
      </c>
      <c r="G24" s="12">
        <f t="shared" si="0"/>
        <v>6120</v>
      </c>
    </row>
    <row r="25" spans="1:7" ht="15">
      <c r="A25" s="5">
        <v>19</v>
      </c>
      <c r="B25" s="6" t="s">
        <v>32</v>
      </c>
      <c r="C25" s="5" t="s">
        <v>31</v>
      </c>
      <c r="D25" s="5" t="s">
        <v>9</v>
      </c>
      <c r="E25" s="17">
        <v>1.25</v>
      </c>
      <c r="F25" s="12">
        <v>17000</v>
      </c>
      <c r="G25" s="12">
        <f t="shared" si="0"/>
        <v>21250</v>
      </c>
    </row>
    <row r="26" spans="1:7" ht="24">
      <c r="A26" s="8"/>
      <c r="B26" s="8" t="s">
        <v>33</v>
      </c>
      <c r="C26" s="8"/>
      <c r="D26" s="8"/>
      <c r="E26" s="16">
        <f>E27</f>
        <v>0.06</v>
      </c>
      <c r="F26" s="11"/>
      <c r="G26" s="11">
        <f>G27</f>
        <v>1140</v>
      </c>
    </row>
    <row r="27" spans="1:7" ht="15">
      <c r="A27" s="5">
        <v>20</v>
      </c>
      <c r="B27" s="6" t="s">
        <v>34</v>
      </c>
      <c r="C27" s="5" t="s">
        <v>35</v>
      </c>
      <c r="D27" s="5" t="s">
        <v>9</v>
      </c>
      <c r="E27" s="17">
        <v>0.06</v>
      </c>
      <c r="F27" s="12">
        <v>19000</v>
      </c>
      <c r="G27" s="12">
        <f t="shared" si="0"/>
        <v>1140</v>
      </c>
    </row>
    <row r="28" spans="1:7" ht="24">
      <c r="A28" s="8"/>
      <c r="B28" s="8" t="s">
        <v>36</v>
      </c>
      <c r="C28" s="8"/>
      <c r="D28" s="8"/>
      <c r="E28" s="16">
        <f>E29</f>
        <v>1.18</v>
      </c>
      <c r="F28" s="11"/>
      <c r="G28" s="11">
        <f>G29</f>
        <v>20060</v>
      </c>
    </row>
    <row r="29" spans="1:7" ht="15">
      <c r="A29" s="5">
        <v>21</v>
      </c>
      <c r="B29" s="6" t="s">
        <v>37</v>
      </c>
      <c r="C29" s="5" t="s">
        <v>38</v>
      </c>
      <c r="D29" s="5" t="s">
        <v>9</v>
      </c>
      <c r="E29" s="17">
        <v>1.18</v>
      </c>
      <c r="F29" s="12">
        <v>17000</v>
      </c>
      <c r="G29" s="12">
        <f t="shared" si="0"/>
        <v>20060</v>
      </c>
    </row>
    <row r="30" spans="1:7" ht="15">
      <c r="A30" s="8"/>
      <c r="B30" s="8" t="s">
        <v>39</v>
      </c>
      <c r="C30" s="8"/>
      <c r="D30" s="8"/>
      <c r="E30" s="16">
        <f>SUM(E31:E32)</f>
        <v>1.4</v>
      </c>
      <c r="F30" s="11"/>
      <c r="G30" s="11">
        <f>SUM(G31:G32)</f>
        <v>490</v>
      </c>
    </row>
    <row r="31" spans="1:7" ht="15">
      <c r="A31" s="5">
        <v>22</v>
      </c>
      <c r="B31" s="6" t="s">
        <v>40</v>
      </c>
      <c r="C31" s="5" t="s">
        <v>41</v>
      </c>
      <c r="D31" s="5" t="s">
        <v>42</v>
      </c>
      <c r="E31" s="17">
        <v>0.79</v>
      </c>
      <c r="F31" s="12">
        <v>350</v>
      </c>
      <c r="G31" s="12">
        <f t="shared" si="0"/>
        <v>276.5</v>
      </c>
    </row>
    <row r="32" spans="1:7" ht="15">
      <c r="A32" s="5">
        <v>23</v>
      </c>
      <c r="B32" s="6" t="s">
        <v>60</v>
      </c>
      <c r="C32" s="5" t="s">
        <v>41</v>
      </c>
      <c r="D32" s="5" t="s">
        <v>42</v>
      </c>
      <c r="E32" s="17">
        <v>0.61</v>
      </c>
      <c r="F32" s="12">
        <v>350</v>
      </c>
      <c r="G32" s="12">
        <f t="shared" si="0"/>
        <v>213.5</v>
      </c>
    </row>
    <row r="33" spans="1:7" s="7" customFormat="1" ht="15">
      <c r="A33" s="8"/>
      <c r="B33" s="8" t="s">
        <v>43</v>
      </c>
      <c r="C33" s="8"/>
      <c r="D33" s="8"/>
      <c r="E33" s="14">
        <f>E34</f>
        <v>1</v>
      </c>
      <c r="F33" s="11"/>
      <c r="G33" s="11">
        <f>G34</f>
        <v>30</v>
      </c>
    </row>
    <row r="34" spans="1:7" ht="15">
      <c r="A34" s="5">
        <v>24</v>
      </c>
      <c r="B34" s="6" t="s">
        <v>44</v>
      </c>
      <c r="C34" s="5" t="s">
        <v>46</v>
      </c>
      <c r="D34" s="5" t="s">
        <v>45</v>
      </c>
      <c r="E34" s="15">
        <v>1</v>
      </c>
      <c r="F34" s="12">
        <v>30</v>
      </c>
      <c r="G34" s="12">
        <f t="shared" si="0"/>
        <v>30</v>
      </c>
    </row>
    <row r="35" spans="1:7" ht="15">
      <c r="A35" s="8"/>
      <c r="B35" s="8" t="s">
        <v>47</v>
      </c>
      <c r="C35" s="8"/>
      <c r="D35" s="8"/>
      <c r="E35" s="14">
        <f>E36</f>
        <v>222</v>
      </c>
      <c r="F35" s="11"/>
      <c r="G35" s="11">
        <f>G36</f>
        <v>6660</v>
      </c>
    </row>
    <row r="36" spans="1:7" ht="15">
      <c r="A36" s="5">
        <v>25</v>
      </c>
      <c r="B36" s="6" t="s">
        <v>48</v>
      </c>
      <c r="C36" s="5" t="s">
        <v>49</v>
      </c>
      <c r="D36" s="5" t="s">
        <v>50</v>
      </c>
      <c r="E36" s="15">
        <v>222</v>
      </c>
      <c r="F36" s="12">
        <v>30</v>
      </c>
      <c r="G36" s="12">
        <f t="shared" si="0"/>
        <v>6660</v>
      </c>
    </row>
    <row r="37" spans="1:7" ht="15">
      <c r="A37" s="8"/>
      <c r="B37" s="8" t="s">
        <v>51</v>
      </c>
      <c r="C37" s="8"/>
      <c r="D37" s="8"/>
      <c r="E37" s="16">
        <f>SUM(E38:E39)</f>
        <v>92</v>
      </c>
      <c r="F37" s="11"/>
      <c r="G37" s="11">
        <f>SUM(G38:G39)</f>
        <v>119600</v>
      </c>
    </row>
    <row r="38" spans="1:9" ht="15">
      <c r="A38" s="5">
        <v>26</v>
      </c>
      <c r="B38" s="6" t="s">
        <v>52</v>
      </c>
      <c r="C38" s="5" t="s">
        <v>53</v>
      </c>
      <c r="D38" s="5" t="s">
        <v>45</v>
      </c>
      <c r="E38" s="15">
        <v>90</v>
      </c>
      <c r="F38" s="12">
        <v>1300</v>
      </c>
      <c r="G38" s="12">
        <f t="shared" si="0"/>
        <v>117000</v>
      </c>
      <c r="I38" t="s">
        <v>62</v>
      </c>
    </row>
    <row r="39" spans="1:9" ht="15">
      <c r="A39" s="5">
        <v>27</v>
      </c>
      <c r="B39" s="6" t="s">
        <v>54</v>
      </c>
      <c r="C39" s="5" t="s">
        <v>53</v>
      </c>
      <c r="D39" s="5" t="s">
        <v>45</v>
      </c>
      <c r="E39" s="15">
        <v>2</v>
      </c>
      <c r="F39" s="12">
        <v>1300</v>
      </c>
      <c r="G39" s="12">
        <f t="shared" si="0"/>
        <v>2600</v>
      </c>
      <c r="I39" t="s">
        <v>61</v>
      </c>
    </row>
    <row r="40" spans="1:7" ht="15">
      <c r="A40" s="8"/>
      <c r="B40" s="8" t="s">
        <v>55</v>
      </c>
      <c r="C40" s="8"/>
      <c r="D40" s="8"/>
      <c r="E40" s="14">
        <f>E41</f>
        <v>8625</v>
      </c>
      <c r="F40" s="11"/>
      <c r="G40" s="11">
        <f>G41</f>
        <v>43125</v>
      </c>
    </row>
    <row r="41" spans="1:7" ht="15">
      <c r="A41" s="5">
        <v>28</v>
      </c>
      <c r="B41" s="6" t="s">
        <v>56</v>
      </c>
      <c r="C41" s="5" t="s">
        <v>57</v>
      </c>
      <c r="D41" s="5" t="s">
        <v>45</v>
      </c>
      <c r="E41" s="15">
        <v>8625</v>
      </c>
      <c r="F41" s="12">
        <v>5</v>
      </c>
      <c r="G41" s="12">
        <f t="shared" si="0"/>
        <v>43125</v>
      </c>
    </row>
    <row r="42" spans="1:7" s="7" customFormat="1" ht="15">
      <c r="A42" s="21"/>
      <c r="B42" s="22" t="s">
        <v>58</v>
      </c>
      <c r="C42" s="21"/>
      <c r="D42" s="21"/>
      <c r="E42" s="23"/>
      <c r="F42" s="24"/>
      <c r="G42" s="24">
        <f>G5+G23+G26+G28+G30+G33+G35+G37+G40</f>
        <v>235925</v>
      </c>
    </row>
  </sheetData>
  <sheetProtection/>
  <mergeCells count="1">
    <mergeCell ref="A2:G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2009-11-18T12:33:00Z</cp:lastPrinted>
  <dcterms:created xsi:type="dcterms:W3CDTF">2009-11-18T11:46:21Z</dcterms:created>
  <dcterms:modified xsi:type="dcterms:W3CDTF">2009-12-04T07:42:04Z</dcterms:modified>
  <cp:category/>
  <cp:version/>
  <cp:contentType/>
  <cp:contentStatus/>
</cp:coreProperties>
</file>